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6140" windowHeight="11760" activeTab="1"/>
  </bookViews>
  <sheets>
    <sheet name="Part A" sheetId="1" r:id="rId1"/>
    <sheet name="Part B" sheetId="2" r:id="rId2"/>
    <sheet name="Sheet3" sheetId="3" r:id="rId3"/>
  </sheets>
  <calcPr calcId="145621" concurrentCalc="0"/>
</workbook>
</file>

<file path=xl/calcChain.xml><?xml version="1.0" encoding="utf-8"?>
<calcChain xmlns="http://schemas.openxmlformats.org/spreadsheetml/2006/main">
  <c r="E12" i="2" l="1"/>
  <c r="E13" i="2"/>
  <c r="E14" i="2"/>
  <c r="G15" i="2"/>
  <c r="E4" i="2"/>
  <c r="E5" i="2"/>
  <c r="E6" i="2"/>
  <c r="G7" i="2"/>
  <c r="G14" i="2"/>
  <c r="G6" i="2"/>
  <c r="E4" i="1"/>
  <c r="E5" i="1"/>
</calcChain>
</file>

<file path=xl/sharedStrings.xml><?xml version="1.0" encoding="utf-8"?>
<sst xmlns="http://schemas.openxmlformats.org/spreadsheetml/2006/main" count="57" uniqueCount="16">
  <si>
    <t>INPUT VARIABLES</t>
  </si>
  <si>
    <r>
      <t>yellow-light time (t</t>
    </r>
    <r>
      <rPr>
        <vertAlign val="subscript"/>
        <sz val="11"/>
        <color theme="1"/>
        <rFont val="Calibri"/>
        <family val="2"/>
        <scheme val="minor"/>
      </rPr>
      <t>y</t>
    </r>
    <r>
      <rPr>
        <sz val="11"/>
        <color theme="1"/>
        <rFont val="Calibri"/>
        <family val="2"/>
        <scheme val="minor"/>
      </rPr>
      <t>)</t>
    </r>
  </si>
  <si>
    <r>
      <t>human-response time (t</t>
    </r>
    <r>
      <rPr>
        <vertAlign val="subscript"/>
        <sz val="11"/>
        <color theme="1"/>
        <rFont val="Calibri"/>
        <family val="2"/>
        <scheme val="minor"/>
      </rPr>
      <t>r</t>
    </r>
    <r>
      <rPr>
        <sz val="11"/>
        <color theme="1"/>
        <rFont val="Calibri"/>
        <family val="2"/>
        <scheme val="minor"/>
      </rPr>
      <t>)</t>
    </r>
  </si>
  <si>
    <t>speed of vehicle (v)</t>
  </si>
  <si>
    <t>negative acceleration rate (a)</t>
  </si>
  <si>
    <t>width of intersection (w)</t>
  </si>
  <si>
    <t>seconds</t>
  </si>
  <si>
    <t>m/s</t>
  </si>
  <si>
    <t>(m/s)/s</t>
  </si>
  <si>
    <t>meters</t>
  </si>
  <si>
    <t>YELLOW</t>
  </si>
  <si>
    <t>LIGHT</t>
  </si>
  <si>
    <t>MODEL</t>
  </si>
  <si>
    <t>OUTPUT</t>
  </si>
  <si>
    <t>GO Zone</t>
  </si>
  <si>
    <t>STOP 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</si>
</sst>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activeCell="D4" sqref="D4:D6"/>
    </sheetView>
  </sheetViews>
  <sheetFormatPr defaultRowHeight="15" x14ac:dyDescent="0.25"/>
  <cols>
    <col min="1" max="1" width="34.140625" customWidth="1"/>
    <col min="2" max="2" width="8.85546875" customWidth="1"/>
    <col min="7" max="7" width="12" customWidth="1"/>
  </cols>
  <sheetData>
    <row r="1" spans="1:7" x14ac:dyDescent="0.25">
      <c r="A1" t="s">
        <v>0</v>
      </c>
      <c r="F1" t="s">
        <v>13</v>
      </c>
    </row>
    <row r="3" spans="1:7" ht="18" x14ac:dyDescent="0.35">
      <c r="A3" t="s">
        <v>1</v>
      </c>
      <c r="B3" s="1">
        <v>3.5</v>
      </c>
      <c r="C3" t="s">
        <v>6</v>
      </c>
    </row>
    <row r="4" spans="1:7" ht="18" x14ac:dyDescent="0.35">
      <c r="A4" t="s">
        <v>2</v>
      </c>
      <c r="B4" s="1">
        <v>1</v>
      </c>
      <c r="C4" t="s">
        <v>6</v>
      </c>
      <c r="D4" s="2" t="s">
        <v>10</v>
      </c>
      <c r="E4" s="1">
        <f>(B5*B3)-B7</f>
        <v>63</v>
      </c>
      <c r="F4" t="s">
        <v>9</v>
      </c>
      <c r="G4" t="s">
        <v>14</v>
      </c>
    </row>
    <row r="5" spans="1:7" x14ac:dyDescent="0.25">
      <c r="A5" t="s">
        <v>3</v>
      </c>
      <c r="B5" s="1">
        <v>20</v>
      </c>
      <c r="C5" t="s">
        <v>7</v>
      </c>
      <c r="D5" s="2" t="s">
        <v>11</v>
      </c>
      <c r="E5" s="1">
        <f>(B5*B4)+(B5*B5)/(2*B6)</f>
        <v>60</v>
      </c>
      <c r="F5" t="s">
        <v>9</v>
      </c>
      <c r="G5" t="s">
        <v>15</v>
      </c>
    </row>
    <row r="6" spans="1:7" x14ac:dyDescent="0.25">
      <c r="A6" t="s">
        <v>4</v>
      </c>
      <c r="B6" s="1">
        <v>5</v>
      </c>
      <c r="C6" t="s">
        <v>8</v>
      </c>
      <c r="D6" s="2" t="s">
        <v>12</v>
      </c>
    </row>
    <row r="7" spans="1:7" x14ac:dyDescent="0.25">
      <c r="A7" t="s">
        <v>5</v>
      </c>
      <c r="B7" s="1">
        <v>7</v>
      </c>
      <c r="C7" t="s">
        <v>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D12" sqref="D12:D14"/>
    </sheetView>
  </sheetViews>
  <sheetFormatPr defaultRowHeight="15" x14ac:dyDescent="0.25"/>
  <cols>
    <col min="1" max="1" width="33.28515625" customWidth="1"/>
    <col min="7" max="7" width="12.7109375" customWidth="1"/>
  </cols>
  <sheetData>
    <row r="1" spans="1:7" x14ac:dyDescent="0.25">
      <c r="A1" t="s">
        <v>0</v>
      </c>
      <c r="F1" t="s">
        <v>13</v>
      </c>
    </row>
    <row r="3" spans="1:7" ht="18" x14ac:dyDescent="0.35">
      <c r="A3" t="s">
        <v>1</v>
      </c>
      <c r="B3" s="1">
        <v>3.7</v>
      </c>
      <c r="C3" t="s">
        <v>6</v>
      </c>
    </row>
    <row r="4" spans="1:7" ht="18" x14ac:dyDescent="0.35">
      <c r="A4" t="s">
        <v>2</v>
      </c>
      <c r="B4" s="1">
        <v>1.2</v>
      </c>
      <c r="C4" t="s">
        <v>6</v>
      </c>
      <c r="D4" s="2" t="s">
        <v>10</v>
      </c>
      <c r="E4" s="1">
        <f>(B5*B3)-B7</f>
        <v>64</v>
      </c>
      <c r="F4" t="s">
        <v>9</v>
      </c>
      <c r="G4" t="s">
        <v>14</v>
      </c>
    </row>
    <row r="5" spans="1:7" x14ac:dyDescent="0.25">
      <c r="A5" t="s">
        <v>3</v>
      </c>
      <c r="B5" s="1">
        <v>20</v>
      </c>
      <c r="C5" t="s">
        <v>7</v>
      </c>
      <c r="D5" s="2" t="s">
        <v>11</v>
      </c>
      <c r="E5" s="1">
        <f>(B5*B4)+(B5*B5)/(2*B6)</f>
        <v>64</v>
      </c>
      <c r="F5" t="s">
        <v>9</v>
      </c>
      <c r="G5" t="s">
        <v>15</v>
      </c>
    </row>
    <row r="6" spans="1:7" x14ac:dyDescent="0.25">
      <c r="A6" t="s">
        <v>4</v>
      </c>
      <c r="B6" s="1">
        <v>5</v>
      </c>
      <c r="C6" t="s">
        <v>8</v>
      </c>
      <c r="D6" s="2" t="s">
        <v>12</v>
      </c>
      <c r="E6" s="1">
        <f>E4-E5</f>
        <v>0</v>
      </c>
      <c r="F6" t="s">
        <v>9</v>
      </c>
      <c r="G6" t="str">
        <f>IF(E6&gt;=0, "Overlap zone", "UNSAFE")</f>
        <v>Overlap zone</v>
      </c>
    </row>
    <row r="7" spans="1:7" x14ac:dyDescent="0.25">
      <c r="A7" t="s">
        <v>5</v>
      </c>
      <c r="B7" s="1">
        <v>10</v>
      </c>
      <c r="C7" t="s">
        <v>9</v>
      </c>
      <c r="G7" t="str">
        <f>IF(E6&gt;=0, "SAFE", "")</f>
        <v>SAFE</v>
      </c>
    </row>
    <row r="11" spans="1:7" ht="18" x14ac:dyDescent="0.35">
      <c r="A11" t="s">
        <v>1</v>
      </c>
      <c r="B11" s="1">
        <v>3.7</v>
      </c>
      <c r="C11" t="s">
        <v>6</v>
      </c>
    </row>
    <row r="12" spans="1:7" ht="18" x14ac:dyDescent="0.35">
      <c r="A12" t="s">
        <v>2</v>
      </c>
      <c r="B12" s="1">
        <v>1.2</v>
      </c>
      <c r="C12" t="s">
        <v>6</v>
      </c>
      <c r="D12" s="2" t="s">
        <v>10</v>
      </c>
      <c r="E12" s="1">
        <f>(B13*B11)-B15</f>
        <v>101</v>
      </c>
      <c r="F12" t="s">
        <v>9</v>
      </c>
      <c r="G12" t="s">
        <v>14</v>
      </c>
    </row>
    <row r="13" spans="1:7" x14ac:dyDescent="0.25">
      <c r="A13" t="s">
        <v>3</v>
      </c>
      <c r="B13" s="1">
        <v>30</v>
      </c>
      <c r="C13" t="s">
        <v>7</v>
      </c>
      <c r="D13" s="2" t="s">
        <v>11</v>
      </c>
      <c r="E13" s="1">
        <f>(B13*B12)+(B13*B13)/(2*B14)</f>
        <v>126</v>
      </c>
      <c r="F13" t="s">
        <v>9</v>
      </c>
      <c r="G13" t="s">
        <v>15</v>
      </c>
    </row>
    <row r="14" spans="1:7" x14ac:dyDescent="0.25">
      <c r="A14" t="s">
        <v>4</v>
      </c>
      <c r="B14" s="1">
        <v>5</v>
      </c>
      <c r="C14" t="s">
        <v>8</v>
      </c>
      <c r="D14" s="2" t="s">
        <v>12</v>
      </c>
      <c r="E14" s="1">
        <f>E12-E13</f>
        <v>-25</v>
      </c>
      <c r="F14" t="s">
        <v>9</v>
      </c>
      <c r="G14" t="str">
        <f>IF(E14&gt;=0, "Overlap zone", "UNSAFE")</f>
        <v>UNSAFE</v>
      </c>
    </row>
    <row r="15" spans="1:7" x14ac:dyDescent="0.25">
      <c r="A15" t="s">
        <v>5</v>
      </c>
      <c r="B15" s="1">
        <v>10</v>
      </c>
      <c r="C15" t="s">
        <v>9</v>
      </c>
      <c r="G15" t="str">
        <f>IF(E14&gt;=0, "SAFE", "")</f>
        <v/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Part A</vt:lpstr>
      <vt:lpstr>Part B</vt:lpstr>
      <vt:lpstr>Sheet3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Arthur Eisenkraft</dc:creator>
  <cp:lastModifiedBy>Samantha Hoyo</cp:lastModifiedBy>
  <dcterms:created xsi:type="dcterms:W3CDTF">2013-02-08T23:22:13Z</dcterms:created>
  <dcterms:modified xsi:type="dcterms:W3CDTF">2013-02-15T20:49:49Z</dcterms:modified>
</cp:coreProperties>
</file>